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/>
  <mc:AlternateContent xmlns:mc="http://schemas.openxmlformats.org/markup-compatibility/2006">
    <mc:Choice Requires="x15">
      <x15ac:absPath xmlns:x15ac="http://schemas.microsoft.com/office/spreadsheetml/2010/11/ac" url="C:\Users\mmatanov\Desktop\"/>
    </mc:Choice>
  </mc:AlternateContent>
  <xr:revisionPtr revIDLastSave="0" documentId="13_ncr:1_{77035E1F-CC06-4119-8B64-908297084432}" xr6:coauthVersionLast="47" xr6:coauthVersionMax="47" xr10:uidLastSave="{00000000-0000-0000-0000-000000000000}"/>
  <bookViews>
    <workbookView xWindow="0" yWindow="0" windowWidth="28800" windowHeight="15600" xr2:uid="{A66A49C8-3999-49E1-8C8A-50C4D4B99AB5}"/>
  </bookViews>
  <sheets>
    <sheet name="objava 01-26" sheetId="2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26" l="1"/>
  <c r="F17" i="26"/>
  <c r="F10" i="26"/>
  <c r="F15" i="26"/>
  <c r="F9" i="26"/>
  <c r="F6" i="26"/>
  <c r="F13" i="26"/>
  <c r="F19" i="26"/>
  <c r="F12" i="26"/>
</calcChain>
</file>

<file path=xl/sharedStrings.xml><?xml version="1.0" encoding="utf-8"?>
<sst xmlns="http://schemas.openxmlformats.org/spreadsheetml/2006/main" count="64" uniqueCount="46">
  <si>
    <t>3291</t>
  </si>
  <si>
    <t>Naknade za rad predstavničkih i izvršnih tijela, povjerenstava i slično</t>
  </si>
  <si>
    <t>Pristojbe i naknade</t>
  </si>
  <si>
    <t>Plaće za redovan rad</t>
  </si>
  <si>
    <t>Plaće za prekovremeni rad</t>
  </si>
  <si>
    <t>Naknade za prijevoz, za rad na terenu i odvojeni život</t>
  </si>
  <si>
    <t>Doprinosi za obvezno zdravstveno osiguranje</t>
  </si>
  <si>
    <t>Ostali rashodi za zaposlene</t>
  </si>
  <si>
    <t>Službena putovanja</t>
  </si>
  <si>
    <t>Potraživanja za naknade koje se refundiraju i predujmove</t>
  </si>
  <si>
    <t>NAZIV ISPLATITELJA</t>
  </si>
  <si>
    <t>LUČKA UPRAVA RIJEKA</t>
  </si>
  <si>
    <t>ISPLAĆENI IZNOS U EURIMA</t>
  </si>
  <si>
    <t>NAZIV PRIMATELJA</t>
  </si>
  <si>
    <t>OIB</t>
  </si>
  <si>
    <t>SJEDIŠTE/PREBIVALIŠTE PRIMATELJA</t>
  </si>
  <si>
    <t>VRSTA RASHODA / IZDATKA</t>
  </si>
  <si>
    <t>DRŽAVNI PRORAČUN</t>
  </si>
  <si>
    <t>HZZO</t>
  </si>
  <si>
    <t>Obveze za porez na dodanu vrijednost</t>
  </si>
  <si>
    <t>Margaretska 3, Zagreb</t>
  </si>
  <si>
    <t>GODINA</t>
  </si>
  <si>
    <t>MJESEC</t>
  </si>
  <si>
    <t>ERSTE&amp;STEIERMARKISCHE D.D.</t>
  </si>
  <si>
    <t>23057039320</t>
  </si>
  <si>
    <t>Jadranski trg 3a, Rijeka</t>
  </si>
  <si>
    <t>Usluge tekućeg i investicijskog održavanja</t>
  </si>
  <si>
    <t>Bankarske usluge i usluge platnog prometa</t>
  </si>
  <si>
    <t>ZAGREBAČKA BANKA</t>
  </si>
  <si>
    <t>92963223473</t>
  </si>
  <si>
    <t>Trg bana Josipa Jelačića 10, 1000 Zagreb</t>
  </si>
  <si>
    <t>44110106406</t>
  </si>
  <si>
    <t>01</t>
  </si>
  <si>
    <t>82916275062</t>
  </si>
  <si>
    <t>INFORMACIJE O ISPLATI SREDSTAVA ZA SIJEČANJ 2026.</t>
  </si>
  <si>
    <t>Tisak</t>
  </si>
  <si>
    <t>HAKOM</t>
  </si>
  <si>
    <t>P.R.VITEZOVICA 3a, RIJEKA</t>
  </si>
  <si>
    <t>LOKOT D.O.O.</t>
  </si>
  <si>
    <t>NOVI LIST D.D.</t>
  </si>
  <si>
    <t>ZVONIMIROVA 20 A, RIJEKA</t>
  </si>
  <si>
    <t>27958226748</t>
  </si>
  <si>
    <t>VELI JOŽE 4, OPATIJA</t>
  </si>
  <si>
    <t>YACHT CLUB D.O.O.</t>
  </si>
  <si>
    <t>87950783661</t>
  </si>
  <si>
    <t>JURIŠIĆEVA 13, ZAGREB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</si>
</sst>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Aptos Narrow"/>
      <family val="2"/>
      <charset val="238"/>
      <scheme val="minor"/>
    </font>
    <font>
      <sz val="10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4" fontId="0" fillId="0" borderId="0" xfId="0" applyNumberFormat="1"/>
    <xf numFmtId="0" fontId="3" fillId="0" borderId="0" xfId="0" applyFont="1"/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right"/>
    </xf>
    <xf numFmtId="49" fontId="3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1" applyFont="1" applyBorder="1" applyAlignment="1">
      <alignment horizontal="left" vertical="center" wrapText="1"/>
    </xf>
    <xf numFmtId="4" fontId="3" fillId="0" borderId="1" xfId="0" applyNumberFormat="1" applyFont="1" applyBorder="1"/>
    <xf numFmtId="49" fontId="3" fillId="0" borderId="1" xfId="0" applyNumberFormat="1" applyFont="1" applyBorder="1" applyAlignment="1">
      <alignment horizontal="right"/>
    </xf>
    <xf numFmtId="0" fontId="4" fillId="0" borderId="1" xfId="1" applyFont="1" applyBorder="1" applyAlignment="1">
      <alignment horizontal="center" vertical="center" wrapText="1"/>
    </xf>
    <xf numFmtId="0" fontId="4" fillId="0" borderId="1" xfId="2" applyFont="1" applyBorder="1" applyAlignment="1">
      <alignment horizontal="left" vertical="center" wrapText="1"/>
    </xf>
    <xf numFmtId="0" fontId="2" fillId="0" borderId="1" xfId="3" applyFont="1" applyBorder="1" applyAlignment="1">
      <alignment horizontal="left" vertical="center" wrapText="1"/>
    </xf>
    <xf numFmtId="4" fontId="3" fillId="0" borderId="0" xfId="0" applyNumberFormat="1" applyFont="1" applyAlignment="1">
      <alignment horizontal="right"/>
    </xf>
    <xf numFmtId="4" fontId="3" fillId="0" borderId="1" xfId="0" applyNumberFormat="1" applyFont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0" fontId="4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49" fontId="3" fillId="0" borderId="2" xfId="0" applyNumberFormat="1" applyFont="1" applyBorder="1" applyAlignment="1">
      <alignment horizontal="right"/>
    </xf>
    <xf numFmtId="0" fontId="3" fillId="0" borderId="4" xfId="0" applyFont="1" applyBorder="1" applyAlignment="1">
      <alignment horizontal="center"/>
    </xf>
    <xf numFmtId="0" fontId="4" fillId="0" borderId="4" xfId="1" applyFont="1" applyBorder="1" applyAlignment="1">
      <alignment horizontal="left" vertical="center" wrapText="1"/>
    </xf>
    <xf numFmtId="4" fontId="3" fillId="0" borderId="4" xfId="0" applyNumberFormat="1" applyFont="1" applyBorder="1"/>
    <xf numFmtId="49" fontId="3" fillId="0" borderId="4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4" fillId="0" borderId="4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4">
    <cellStyle name="Normal" xfId="0" builtinId="0"/>
    <cellStyle name="Obično_List2" xfId="2" xr:uid="{2005B1A2-6678-4083-8CC7-4945E4ED9598}"/>
    <cellStyle name="Obično_List3" xfId="3" xr:uid="{A9E24C7D-928C-4C69-AE84-4662346C8165}"/>
    <cellStyle name="Obično_List4" xfId="1" xr:uid="{93EBD039-9762-4D61-85AF-6595BFD347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4B7CF-471B-4E79-99D6-66EB94BE6373}">
  <dimension ref="A1:S24"/>
  <sheetViews>
    <sheetView tabSelected="1" workbookViewId="0">
      <selection activeCell="B5" sqref="B5"/>
    </sheetView>
  </sheetViews>
  <sheetFormatPr defaultRowHeight="15"/>
  <cols>
    <col min="1" max="1" width="20.75" style="2" customWidth="1"/>
    <col min="2" max="2" width="11.75" style="2" customWidth="1"/>
    <col min="3" max="3" width="8.875" style="3" customWidth="1"/>
    <col min="4" max="4" width="14.125" style="7" customWidth="1"/>
    <col min="5" max="5" width="24.875" style="4" customWidth="1"/>
    <col min="6" max="6" width="16.25" style="6" bestFit="1" customWidth="1"/>
    <col min="7" max="7" width="35.125" style="4" customWidth="1"/>
    <col min="8" max="8" width="16.75" style="4" customWidth="1"/>
    <col min="9" max="9" width="39.375" style="4" customWidth="1"/>
    <col min="10" max="10" width="9" style="4"/>
    <col min="11" max="11" width="10.125" style="4" bestFit="1" customWidth="1"/>
    <col min="12" max="15" width="9" style="4"/>
    <col min="16" max="17" width="9" style="1"/>
  </cols>
  <sheetData>
    <row r="1" spans="1:19">
      <c r="A1" s="2" t="s">
        <v>34</v>
      </c>
    </row>
    <row r="3" spans="1:19" ht="36" customHeight="1">
      <c r="A3" s="21" t="s">
        <v>10</v>
      </c>
      <c r="B3" s="22" t="s">
        <v>21</v>
      </c>
      <c r="C3" s="22" t="s">
        <v>22</v>
      </c>
      <c r="D3" s="21" t="s">
        <v>16</v>
      </c>
      <c r="E3" s="23"/>
      <c r="F3" s="24" t="s">
        <v>12</v>
      </c>
      <c r="G3" s="23" t="s">
        <v>13</v>
      </c>
      <c r="H3" s="25" t="s">
        <v>14</v>
      </c>
      <c r="I3" s="24" t="s">
        <v>15</v>
      </c>
      <c r="P3" s="4"/>
      <c r="Q3" s="4"/>
      <c r="R3" s="1"/>
      <c r="S3" s="1"/>
    </row>
    <row r="4" spans="1:19" s="1" customFormat="1" ht="14.45" customHeight="1">
      <c r="A4" s="35" t="s">
        <v>11</v>
      </c>
      <c r="B4" s="8">
        <v>2026</v>
      </c>
      <c r="C4" s="10" t="s">
        <v>32</v>
      </c>
      <c r="D4" s="11">
        <v>3111</v>
      </c>
      <c r="E4" s="12" t="s">
        <v>3</v>
      </c>
      <c r="F4" s="13">
        <v>181790.25</v>
      </c>
      <c r="G4" s="13"/>
      <c r="H4" s="14"/>
      <c r="I4" s="13"/>
      <c r="J4" s="4"/>
      <c r="K4" s="4"/>
      <c r="L4" s="4"/>
      <c r="M4" s="4"/>
      <c r="N4" s="4"/>
      <c r="O4" s="4"/>
      <c r="P4" s="4"/>
      <c r="Q4" s="4"/>
    </row>
    <row r="5" spans="1:19" s="1" customFormat="1">
      <c r="A5" s="36"/>
      <c r="B5" s="8">
        <v>2026</v>
      </c>
      <c r="C5" s="10" t="s">
        <v>32</v>
      </c>
      <c r="D5" s="11">
        <v>3113</v>
      </c>
      <c r="E5" s="12" t="s">
        <v>4</v>
      </c>
      <c r="F5" s="13">
        <v>696.2</v>
      </c>
      <c r="G5" s="13"/>
      <c r="H5" s="14"/>
      <c r="I5" s="13"/>
      <c r="J5" s="4"/>
      <c r="K5" s="4"/>
      <c r="L5" s="4"/>
      <c r="M5" s="4"/>
      <c r="N5" s="4"/>
      <c r="O5" s="4"/>
      <c r="P5" s="4"/>
      <c r="Q5" s="4"/>
    </row>
    <row r="6" spans="1:19" s="1" customFormat="1">
      <c r="A6" s="36"/>
      <c r="B6" s="8">
        <v>2026</v>
      </c>
      <c r="C6" s="10" t="s">
        <v>32</v>
      </c>
      <c r="D6" s="11">
        <v>3121</v>
      </c>
      <c r="E6" s="12" t="s">
        <v>7</v>
      </c>
      <c r="F6" s="13">
        <f>63.35+1500+1500+89068.96+420</f>
        <v>92552.310000000012</v>
      </c>
      <c r="G6" s="13"/>
      <c r="H6" s="14"/>
      <c r="I6" s="13"/>
      <c r="J6" s="4"/>
      <c r="K6" s="4"/>
      <c r="L6" s="4"/>
      <c r="M6" s="4"/>
      <c r="N6" s="4"/>
      <c r="O6" s="4"/>
      <c r="P6" s="4"/>
      <c r="Q6" s="4"/>
    </row>
    <row r="7" spans="1:19" s="1" customFormat="1" ht="30">
      <c r="A7" s="36"/>
      <c r="B7" s="8">
        <v>2026</v>
      </c>
      <c r="C7" s="10" t="s">
        <v>32</v>
      </c>
      <c r="D7" s="11">
        <v>3132</v>
      </c>
      <c r="E7" s="12" t="s">
        <v>6</v>
      </c>
      <c r="F7" s="13">
        <v>29487.279999999999</v>
      </c>
      <c r="G7" s="13"/>
      <c r="H7" s="14"/>
      <c r="I7" s="13"/>
      <c r="J7" s="4"/>
      <c r="K7" s="4"/>
      <c r="L7" s="4"/>
      <c r="M7" s="4"/>
      <c r="N7" s="4"/>
      <c r="O7" s="4"/>
      <c r="P7" s="4"/>
      <c r="Q7" s="4"/>
    </row>
    <row r="8" spans="1:19" s="1" customFormat="1" ht="30">
      <c r="A8" s="36"/>
      <c r="B8" s="8">
        <v>2026</v>
      </c>
      <c r="C8" s="10" t="s">
        <v>32</v>
      </c>
      <c r="D8" s="11">
        <v>3212</v>
      </c>
      <c r="E8" s="12" t="s">
        <v>5</v>
      </c>
      <c r="F8" s="13">
        <v>4256.57</v>
      </c>
      <c r="G8" s="13"/>
      <c r="H8" s="14"/>
      <c r="I8" s="13"/>
      <c r="J8" s="4"/>
      <c r="K8" s="4"/>
      <c r="L8" s="4"/>
      <c r="M8" s="4"/>
      <c r="N8" s="4"/>
      <c r="O8" s="4"/>
      <c r="P8" s="4"/>
      <c r="Q8" s="4"/>
    </row>
    <row r="9" spans="1:19" s="1" customFormat="1">
      <c r="A9" s="36"/>
      <c r="B9" s="8">
        <v>2026</v>
      </c>
      <c r="C9" s="10" t="s">
        <v>32</v>
      </c>
      <c r="D9" s="11">
        <v>3211</v>
      </c>
      <c r="E9" s="12" t="s">
        <v>8</v>
      </c>
      <c r="F9" s="13">
        <f>15+15+63.2+60</f>
        <v>153.19999999999999</v>
      </c>
      <c r="G9" s="13"/>
      <c r="H9" s="14"/>
      <c r="I9" s="13"/>
      <c r="J9" s="4"/>
      <c r="K9" s="4"/>
      <c r="L9" s="4"/>
      <c r="M9" s="4"/>
      <c r="N9" s="4"/>
      <c r="O9" s="4"/>
      <c r="P9" s="4"/>
      <c r="Q9" s="4"/>
    </row>
    <row r="10" spans="1:19" s="1" customFormat="1" ht="15" customHeight="1">
      <c r="A10" s="36"/>
      <c r="B10" s="8">
        <v>2026</v>
      </c>
      <c r="C10" s="10" t="s">
        <v>32</v>
      </c>
      <c r="D10" s="33">
        <v>3232</v>
      </c>
      <c r="E10" s="26" t="s">
        <v>26</v>
      </c>
      <c r="F10" s="27">
        <f>70+21</f>
        <v>91</v>
      </c>
      <c r="G10" s="27" t="s">
        <v>38</v>
      </c>
      <c r="H10" s="28" t="s">
        <v>33</v>
      </c>
      <c r="I10" s="27" t="s">
        <v>37</v>
      </c>
      <c r="J10" s="4"/>
      <c r="K10" s="4"/>
      <c r="L10" s="4"/>
      <c r="M10" s="4"/>
      <c r="N10" s="4"/>
      <c r="O10" s="4"/>
      <c r="P10" s="4"/>
      <c r="Q10" s="4"/>
    </row>
    <row r="11" spans="1:19" s="1" customFormat="1" ht="15" customHeight="1">
      <c r="A11" s="36"/>
      <c r="B11" s="8">
        <v>2026</v>
      </c>
      <c r="C11" s="10" t="s">
        <v>32</v>
      </c>
      <c r="D11" s="33">
        <v>3233</v>
      </c>
      <c r="E11" s="26" t="s">
        <v>35</v>
      </c>
      <c r="F11" s="27">
        <v>50</v>
      </c>
      <c r="G11" s="27" t="s">
        <v>39</v>
      </c>
      <c r="H11" s="28" t="s">
        <v>31</v>
      </c>
      <c r="I11" s="27" t="s">
        <v>40</v>
      </c>
      <c r="J11" s="4"/>
      <c r="K11" s="4"/>
      <c r="L11" s="4"/>
      <c r="M11" s="4"/>
      <c r="N11" s="4"/>
      <c r="O11" s="4"/>
      <c r="P11" s="4"/>
      <c r="Q11" s="4"/>
    </row>
    <row r="12" spans="1:19" s="1" customFormat="1" ht="45">
      <c r="A12" s="36"/>
      <c r="B12" s="8">
        <v>2026</v>
      </c>
      <c r="C12" s="10" t="s">
        <v>32</v>
      </c>
      <c r="D12" s="15" t="s">
        <v>0</v>
      </c>
      <c r="E12" s="12" t="s">
        <v>1</v>
      </c>
      <c r="F12" s="13">
        <f>3410.68</f>
        <v>3410.68</v>
      </c>
      <c r="G12" s="13"/>
      <c r="H12" s="14"/>
      <c r="I12" s="13"/>
      <c r="J12" s="4"/>
      <c r="K12" s="4"/>
      <c r="L12" s="4"/>
      <c r="M12" s="4"/>
      <c r="N12" s="4"/>
      <c r="O12" s="4"/>
      <c r="P12" s="4"/>
      <c r="Q12" s="4"/>
    </row>
    <row r="13" spans="1:19" s="1" customFormat="1">
      <c r="A13" s="36"/>
      <c r="B13" s="8">
        <v>2026</v>
      </c>
      <c r="C13" s="10" t="s">
        <v>32</v>
      </c>
      <c r="D13" s="34">
        <v>3293</v>
      </c>
      <c r="E13" s="30"/>
      <c r="F13" s="31">
        <f>347.8</f>
        <v>347.8</v>
      </c>
      <c r="G13" s="31" t="s">
        <v>43</v>
      </c>
      <c r="H13" s="32" t="s">
        <v>41</v>
      </c>
      <c r="I13" s="31" t="s">
        <v>42</v>
      </c>
      <c r="J13" s="4"/>
      <c r="K13" s="4"/>
      <c r="L13" s="4"/>
      <c r="M13" s="4"/>
      <c r="N13" s="4"/>
      <c r="O13" s="4"/>
      <c r="P13" s="4"/>
      <c r="Q13" s="4"/>
    </row>
    <row r="14" spans="1:19" s="1" customFormat="1">
      <c r="A14" s="36"/>
      <c r="B14" s="8">
        <v>2026</v>
      </c>
      <c r="C14" s="10" t="s">
        <v>32</v>
      </c>
      <c r="D14" s="34">
        <v>3295</v>
      </c>
      <c r="E14" s="30" t="s">
        <v>2</v>
      </c>
      <c r="F14" s="31">
        <v>110.88</v>
      </c>
      <c r="G14" s="31" t="s">
        <v>36</v>
      </c>
      <c r="H14" s="32" t="s">
        <v>44</v>
      </c>
      <c r="I14" s="31" t="s">
        <v>45</v>
      </c>
      <c r="J14" s="4"/>
      <c r="K14" s="4"/>
      <c r="L14" s="4"/>
      <c r="M14" s="4"/>
      <c r="N14" s="4"/>
      <c r="O14" s="4"/>
      <c r="P14" s="4"/>
      <c r="Q14" s="4"/>
    </row>
    <row r="15" spans="1:19" s="1" customFormat="1">
      <c r="A15" s="36"/>
      <c r="B15" s="8">
        <v>2026</v>
      </c>
      <c r="C15" s="10" t="s">
        <v>32</v>
      </c>
      <c r="D15" s="29">
        <v>3295</v>
      </c>
      <c r="E15" s="30" t="s">
        <v>2</v>
      </c>
      <c r="F15" s="31">
        <f>3.5+420</f>
        <v>423.5</v>
      </c>
      <c r="G15" s="31" t="s">
        <v>17</v>
      </c>
      <c r="H15" s="32"/>
      <c r="I15" s="31"/>
      <c r="J15" s="4"/>
      <c r="K15" s="4"/>
      <c r="L15" s="4"/>
      <c r="M15" s="4"/>
      <c r="N15" s="4"/>
      <c r="O15" s="4"/>
      <c r="P15" s="4"/>
      <c r="Q15" s="4"/>
    </row>
    <row r="16" spans="1:19" s="1" customFormat="1" ht="30">
      <c r="A16" s="36"/>
      <c r="B16" s="8">
        <v>2026</v>
      </c>
      <c r="C16" s="10" t="s">
        <v>32</v>
      </c>
      <c r="D16" s="11">
        <v>1291</v>
      </c>
      <c r="E16" s="16" t="s">
        <v>9</v>
      </c>
      <c r="F16" s="13">
        <v>216.4</v>
      </c>
      <c r="G16" s="13" t="s">
        <v>18</v>
      </c>
      <c r="H16" s="14"/>
      <c r="I16" s="19" t="s">
        <v>20</v>
      </c>
      <c r="J16" s="4"/>
      <c r="K16" s="4"/>
      <c r="L16" s="4"/>
      <c r="M16" s="4"/>
      <c r="N16" s="4"/>
      <c r="O16" s="4"/>
      <c r="P16" s="4"/>
      <c r="Q16" s="4"/>
    </row>
    <row r="17" spans="1:19" s="1" customFormat="1" ht="25.5">
      <c r="A17" s="36"/>
      <c r="B17" s="8">
        <v>2026</v>
      </c>
      <c r="C17" s="10" t="s">
        <v>32</v>
      </c>
      <c r="D17" s="11">
        <v>3431</v>
      </c>
      <c r="E17" s="20" t="s">
        <v>27</v>
      </c>
      <c r="F17" s="13">
        <f>22.52+8.3</f>
        <v>30.82</v>
      </c>
      <c r="G17" s="13" t="s">
        <v>28</v>
      </c>
      <c r="H17" s="14" t="s">
        <v>29</v>
      </c>
      <c r="I17" s="13" t="s">
        <v>30</v>
      </c>
      <c r="J17" s="4"/>
      <c r="K17" s="4"/>
      <c r="L17" s="4"/>
      <c r="M17" s="4"/>
      <c r="N17" s="4"/>
      <c r="O17" s="4"/>
      <c r="P17" s="4"/>
      <c r="Q17" s="4"/>
    </row>
    <row r="18" spans="1:19" s="1" customFormat="1" ht="25.5">
      <c r="A18" s="36"/>
      <c r="B18" s="8">
        <v>2026</v>
      </c>
      <c r="C18" s="10" t="s">
        <v>32</v>
      </c>
      <c r="D18" s="11">
        <v>3431</v>
      </c>
      <c r="E18" s="20" t="s">
        <v>27</v>
      </c>
      <c r="F18" s="13">
        <f>55.97+5.34+50.27+42.58+185.83</f>
        <v>339.99</v>
      </c>
      <c r="G18" s="13" t="s">
        <v>23</v>
      </c>
      <c r="H18" s="14" t="s">
        <v>24</v>
      </c>
      <c r="I18" s="13" t="s">
        <v>25</v>
      </c>
      <c r="J18" s="4"/>
      <c r="K18" s="4"/>
      <c r="L18" s="4"/>
      <c r="M18" s="4"/>
      <c r="N18" s="4"/>
      <c r="O18" s="4"/>
      <c r="P18" s="4"/>
      <c r="Q18" s="4"/>
    </row>
    <row r="19" spans="1:19" s="1" customFormat="1" ht="23.25" customHeight="1">
      <c r="A19" s="37"/>
      <c r="B19" s="8">
        <v>2026</v>
      </c>
      <c r="C19" s="10" t="s">
        <v>32</v>
      </c>
      <c r="D19" s="11">
        <v>2392</v>
      </c>
      <c r="E19" s="17" t="s">
        <v>19</v>
      </c>
      <c r="F19" s="13">
        <f>18767.46</f>
        <v>18767.46</v>
      </c>
      <c r="G19" s="13" t="s">
        <v>17</v>
      </c>
      <c r="H19" s="14"/>
      <c r="I19" s="9"/>
      <c r="J19" s="4"/>
      <c r="K19" s="4"/>
      <c r="L19" s="4"/>
      <c r="M19" s="4"/>
      <c r="N19" s="4"/>
      <c r="O19" s="4"/>
      <c r="P19" s="4"/>
      <c r="Q19" s="4"/>
    </row>
    <row r="20" spans="1:19" s="1" customFormat="1">
      <c r="A20" s="2"/>
      <c r="B20" s="5"/>
      <c r="C20" s="3"/>
      <c r="D20" s="7"/>
      <c r="E20" s="4"/>
      <c r="F20" s="6"/>
      <c r="G20" s="4"/>
      <c r="H20" s="4"/>
      <c r="I20" s="4"/>
      <c r="J20" s="4"/>
      <c r="K20" s="4"/>
      <c r="L20" s="4"/>
      <c r="M20" s="4"/>
      <c r="N20" s="4"/>
      <c r="O20" s="4"/>
    </row>
    <row r="21" spans="1:19" s="1" customFormat="1">
      <c r="A21" s="2"/>
      <c r="B21" s="2"/>
      <c r="C21" s="3"/>
      <c r="D21" s="7"/>
      <c r="E21" s="4"/>
      <c r="F21" s="6"/>
      <c r="G21" s="4"/>
      <c r="H21" s="4"/>
      <c r="I21" s="4"/>
      <c r="J21" s="4"/>
      <c r="K21" s="4"/>
      <c r="L21" s="4"/>
      <c r="M21" s="4"/>
      <c r="N21" s="4"/>
      <c r="O21" s="4"/>
    </row>
    <row r="22" spans="1:19" s="1" customFormat="1">
      <c r="A22" s="2"/>
      <c r="B22" s="2"/>
      <c r="C22" s="3"/>
      <c r="D22" s="7"/>
      <c r="E22" s="4"/>
      <c r="F22" s="18"/>
      <c r="G22" s="4"/>
      <c r="H22" s="4"/>
      <c r="I22" s="4"/>
      <c r="J22" s="4"/>
      <c r="K22" s="4"/>
      <c r="L22" s="4"/>
      <c r="M22" s="4"/>
      <c r="N22" s="4"/>
      <c r="O22" s="4"/>
    </row>
    <row r="24" spans="1:19" s="1" customFormat="1">
      <c r="A24" s="2"/>
      <c r="B24" s="2"/>
      <c r="C24" s="3"/>
      <c r="D24" s="7"/>
      <c r="E24" s="4"/>
      <c r="F24" s="18"/>
      <c r="G24" s="4"/>
      <c r="H24" s="4"/>
      <c r="I24" s="4"/>
      <c r="J24" s="4"/>
      <c r="K24" s="4"/>
      <c r="L24" s="4"/>
      <c r="M24" s="4"/>
      <c r="N24" s="4"/>
      <c r="O24" s="4"/>
      <c r="R24"/>
      <c r="S24"/>
    </row>
  </sheetData>
  <mergeCells count="1">
    <mergeCell ref="A4:A19"/>
  </mergeCells>
  <phoneticPr fontId="5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5C89C920B950845A5A9F791F535ECDE" ma:contentTypeVersion="4" ma:contentTypeDescription="Create a new document." ma:contentTypeScope="" ma:versionID="284aa492a9fea19a047e720e936e715c">
  <xsd:schema xmlns:xsd="http://www.w3.org/2001/XMLSchema" xmlns:xs="http://www.w3.org/2001/XMLSchema" xmlns:p="http://schemas.microsoft.com/office/2006/metadata/properties" xmlns:ns3="9b7565f6-e040-447e-857f-ebf207ecbd59" targetNamespace="http://schemas.microsoft.com/office/2006/metadata/properties" ma:root="true" ma:fieldsID="fc32df0a404690dc0de6577f61458843" ns3:_="">
    <xsd:import namespace="9b7565f6-e040-447e-857f-ebf207ecbd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7565f6-e040-447e-857f-ebf207ecbd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EC8862-0A03-497B-A7BD-491F221A1168}">
  <ds:schemaRefs>
    <ds:schemaRef ds:uri="http://purl.org/dc/dcmitype/"/>
    <ds:schemaRef ds:uri="http://www.w3.org/XML/1998/namespace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9b7565f6-e040-447e-857f-ebf207ecbd59"/>
  </ds:schemaRefs>
</ds:datastoreItem>
</file>

<file path=customXml/itemProps2.xml><?xml version="1.0" encoding="utf-8"?>
<ds:datastoreItem xmlns:ds="http://schemas.openxmlformats.org/officeDocument/2006/customXml" ds:itemID="{B694D255-19BD-40AB-A7F4-1E8A49B2FC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b7565f6-e040-447e-857f-ebf207ecbd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454995-73C5-4C2F-B294-AE73BABFF8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objava 01-26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Buljan Cota</dc:creator>
  <cp:lastModifiedBy>Martina Matanovic</cp:lastModifiedBy>
  <cp:lastPrinted>2024-04-08T12:42:22Z</cp:lastPrinted>
  <dcterms:created xsi:type="dcterms:W3CDTF">2024-02-07T13:07:52Z</dcterms:created>
  <dcterms:modified xsi:type="dcterms:W3CDTF">2026-02-13T08:48:50Z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0x010100B5C89C920B950845A5A9F791F535ECDE</vt:lpwstr>
  </property>
</Properties>
</file>